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INEC_PUBLICACIONES\DEP_ESTUDIOS_ECONOMICOS\BALANZA_DE_PAGOS\Balanza de Pagos 2019\"/>
    </mc:Choice>
  </mc:AlternateContent>
  <bookViews>
    <workbookView xWindow="0" yWindow="0" windowWidth="21600" windowHeight="9735"/>
  </bookViews>
  <sheets>
    <sheet name="Cuadro 9 DET" sheetId="1" r:id="rId1"/>
  </sheets>
  <definedNames>
    <definedName name="_xlnm.Print_Area" localSheetId="0">'Cuadro 9 DET'!$A$1:$M$74</definedName>
    <definedName name="_xlnm.Print_Titles" localSheetId="0">'Cuadro 9 DET'!$8:$13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61" i="1" l="1"/>
  <c r="L61" i="1"/>
  <c r="K61" i="1"/>
  <c r="J61" i="1"/>
  <c r="I61" i="1"/>
  <c r="H61" i="1"/>
  <c r="G61" i="1"/>
  <c r="F61" i="1"/>
  <c r="E61" i="1"/>
  <c r="D61" i="1"/>
  <c r="C61" i="1"/>
  <c r="B61" i="1"/>
  <c r="M55" i="1"/>
  <c r="L55" i="1"/>
  <c r="K55" i="1"/>
  <c r="J55" i="1"/>
  <c r="I55" i="1"/>
  <c r="H55" i="1"/>
  <c r="G55" i="1"/>
  <c r="F55" i="1"/>
  <c r="E55" i="1"/>
  <c r="D55" i="1"/>
  <c r="C55" i="1"/>
  <c r="B55" i="1"/>
  <c r="M49" i="1"/>
  <c r="L49" i="1"/>
  <c r="K49" i="1"/>
  <c r="J49" i="1"/>
  <c r="I49" i="1"/>
  <c r="H49" i="1"/>
  <c r="G49" i="1"/>
  <c r="F49" i="1"/>
  <c r="E49" i="1"/>
  <c r="D49" i="1"/>
  <c r="C49" i="1"/>
  <c r="B49" i="1"/>
  <c r="M48" i="1"/>
  <c r="L48" i="1"/>
  <c r="K48" i="1"/>
  <c r="J48" i="1"/>
  <c r="I48" i="1"/>
  <c r="H48" i="1"/>
  <c r="G48" i="1"/>
  <c r="F48" i="1"/>
  <c r="E48" i="1"/>
  <c r="D48" i="1"/>
  <c r="C48" i="1"/>
  <c r="B48" i="1"/>
  <c r="M43" i="1"/>
  <c r="L43" i="1"/>
  <c r="K43" i="1"/>
  <c r="J43" i="1"/>
  <c r="I43" i="1"/>
  <c r="H43" i="1"/>
  <c r="G43" i="1"/>
  <c r="F43" i="1"/>
  <c r="E43" i="1"/>
  <c r="D43" i="1"/>
  <c r="C43" i="1"/>
  <c r="B43" i="1"/>
  <c r="M37" i="1"/>
  <c r="L37" i="1"/>
  <c r="K37" i="1"/>
  <c r="J37" i="1"/>
  <c r="I37" i="1"/>
  <c r="H37" i="1"/>
  <c r="G37" i="1"/>
  <c r="F37" i="1"/>
  <c r="E37" i="1"/>
  <c r="D37" i="1"/>
  <c r="C37" i="1"/>
  <c r="B37" i="1"/>
  <c r="M36" i="1"/>
  <c r="L36" i="1"/>
  <c r="K36" i="1"/>
  <c r="J36" i="1"/>
  <c r="I36" i="1"/>
  <c r="H36" i="1"/>
  <c r="G36" i="1"/>
  <c r="F36" i="1"/>
  <c r="E36" i="1"/>
  <c r="D36" i="1"/>
  <c r="C36" i="1"/>
  <c r="B36" i="1"/>
  <c r="M31" i="1"/>
  <c r="L31" i="1"/>
  <c r="K31" i="1"/>
  <c r="J31" i="1"/>
  <c r="I31" i="1"/>
  <c r="H31" i="1"/>
  <c r="G31" i="1"/>
  <c r="F31" i="1"/>
  <c r="E31" i="1"/>
  <c r="D31" i="1"/>
  <c r="C31" i="1"/>
  <c r="B31" i="1"/>
  <c r="M26" i="1"/>
  <c r="L26" i="1"/>
  <c r="K26" i="1"/>
  <c r="J26" i="1"/>
  <c r="I26" i="1"/>
  <c r="H26" i="1"/>
  <c r="G26" i="1"/>
  <c r="F26" i="1"/>
  <c r="E26" i="1"/>
  <c r="D26" i="1"/>
  <c r="C26" i="1"/>
  <c r="B26" i="1"/>
  <c r="M25" i="1"/>
  <c r="L25" i="1"/>
  <c r="K25" i="1"/>
  <c r="J25" i="1"/>
  <c r="I25" i="1"/>
  <c r="H25" i="1"/>
  <c r="G25" i="1"/>
  <c r="F25" i="1"/>
  <c r="E25" i="1"/>
  <c r="D25" i="1"/>
  <c r="C25" i="1"/>
  <c r="B25" i="1"/>
  <c r="M20" i="1"/>
  <c r="L20" i="1"/>
  <c r="K20" i="1"/>
  <c r="J20" i="1"/>
  <c r="I20" i="1"/>
  <c r="H20" i="1"/>
  <c r="G20" i="1"/>
  <c r="F20" i="1"/>
  <c r="E20" i="1"/>
  <c r="D20" i="1"/>
  <c r="C20" i="1"/>
  <c r="B20" i="1"/>
  <c r="M15" i="1"/>
  <c r="L15" i="1"/>
  <c r="K15" i="1"/>
  <c r="J15" i="1"/>
  <c r="I15" i="1"/>
  <c r="H15" i="1"/>
  <c r="G15" i="1"/>
  <c r="F15" i="1"/>
  <c r="E15" i="1"/>
  <c r="D15" i="1"/>
  <c r="D14" i="1" s="1"/>
  <c r="D64" i="1" s="1"/>
  <c r="C15" i="1"/>
  <c r="B15" i="1"/>
  <c r="M14" i="1"/>
  <c r="M64" i="1" s="1"/>
  <c r="L14" i="1"/>
  <c r="L64" i="1" s="1"/>
  <c r="K14" i="1"/>
  <c r="K64" i="1" s="1"/>
  <c r="J14" i="1"/>
  <c r="J64" i="1" s="1"/>
  <c r="I14" i="1"/>
  <c r="I64" i="1" s="1"/>
  <c r="H14" i="1"/>
  <c r="H64" i="1" s="1"/>
  <c r="G14" i="1"/>
  <c r="G64" i="1" s="1"/>
  <c r="F14" i="1"/>
  <c r="F64" i="1" s="1"/>
  <c r="E14" i="1"/>
  <c r="E64" i="1" s="1"/>
  <c r="C14" i="1"/>
  <c r="B14" i="1"/>
  <c r="B64" i="1" l="1"/>
  <c r="C64" i="1"/>
</calcChain>
</file>

<file path=xl/sharedStrings.xml><?xml version="1.0" encoding="utf-8"?>
<sst xmlns="http://schemas.openxmlformats.org/spreadsheetml/2006/main" count="85" uniqueCount="43">
  <si>
    <t>Posición de la deuda externa total</t>
  </si>
  <si>
    <t xml:space="preserve"> (en millones de balboas)</t>
  </si>
  <si>
    <t>Sector y partida</t>
  </si>
  <si>
    <t>2017 (P)</t>
  </si>
  <si>
    <t>Trimestre</t>
  </si>
  <si>
    <t>Primer</t>
  </si>
  <si>
    <t>Segundo</t>
  </si>
  <si>
    <t>Tercer</t>
  </si>
  <si>
    <t>Cuarto</t>
  </si>
  <si>
    <t>(1) Corresponde a otros pasivos de la Posición de Inversión Internacional.</t>
  </si>
  <si>
    <t>(2) Incluye el íntegro de moneda y depósitos, ya que no se dispone de información para hacer la atribución de corto y largo plazo.</t>
  </si>
  <si>
    <t>(3) Excluye la tenencia de bonos soberanos por parte de residentes.</t>
  </si>
  <si>
    <t>(P) Cifras preliminares.</t>
  </si>
  <si>
    <t>(E) Cifras estimadas.</t>
  </si>
  <si>
    <t>República de Panamá</t>
  </si>
  <si>
    <t>CONTRALORÍA GENERAL DE LA REPÚBLICA</t>
  </si>
  <si>
    <t>Instituto Nacional de Estadística y Censo</t>
  </si>
  <si>
    <t>0.0 Cuando la cantidad es menor a la unidad o fracción decimal adoptada para la expresión del dato.</t>
  </si>
  <si>
    <t>NOTAS: Cambios en las cifras por efectos de modificaciones en la Posición de Inversión Internacional en periodos anteriores.</t>
  </si>
  <si>
    <t>2018 (P)</t>
  </si>
  <si>
    <t>2019 (E)</t>
  </si>
  <si>
    <t>Gobierno General</t>
  </si>
  <si>
    <t>Corto plazo</t>
  </si>
  <si>
    <t>Largo plazo</t>
  </si>
  <si>
    <t>Instrumentos del mercado monetario</t>
  </si>
  <si>
    <t>Préstamos</t>
  </si>
  <si>
    <t>Créditos comerciales</t>
  </si>
  <si>
    <t>Otros pasivos (1)</t>
  </si>
  <si>
    <t>Bonos y pagarés (3)</t>
  </si>
  <si>
    <t>Autoridades Monetarias</t>
  </si>
  <si>
    <t>Moneda y depósitos (2)</t>
  </si>
  <si>
    <t>Bonos y pagarés</t>
  </si>
  <si>
    <t>Bancos</t>
  </si>
  <si>
    <t>Instrumentos financieros derivados</t>
  </si>
  <si>
    <t>Moneda y depósitos</t>
  </si>
  <si>
    <t>Otros Sectores</t>
  </si>
  <si>
    <t>Pasivos frente a empresas afiliadas</t>
  </si>
  <si>
    <t>Pasivos frente a inversionistas directos</t>
  </si>
  <si>
    <t>Deuda Externa Contractual</t>
  </si>
  <si>
    <t>Inversión Directa: Préstamos entre empresas</t>
  </si>
  <si>
    <t xml:space="preserve">              La diferencia que se observa entre el total y los parciales, se debe al redondeo.</t>
  </si>
  <si>
    <t>SEGÚN SECTOR Y PARTIDA: AÑOS 2017-19, POR TRIMESTRE</t>
  </si>
  <si>
    <t>Cuadro 9.  POSICIÓN DE LA DEUDA EXTERNA TOTAL DE LA REPÚBLICA,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</si>
</sst>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9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name val="Arial"/>
      <family val="2"/>
    </font>
    <font>
      <b/>
      <sz val="10"/>
      <color indexed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u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3" borderId="1" xfId="0" applyNumberFormat="1" applyFont="1" applyFill="1" applyBorder="1" applyAlignment="1" applyProtection="1">
      <alignment vertical="center"/>
    </xf>
    <xf numFmtId="0" fontId="1" fillId="3" borderId="4" xfId="0" applyNumberFormat="1" applyFont="1" applyFill="1" applyBorder="1" applyAlignment="1" applyProtection="1">
      <alignment vertical="center"/>
    </xf>
    <xf numFmtId="0" fontId="1" fillId="3" borderId="4" xfId="0" applyNumberFormat="1" applyFont="1" applyFill="1" applyBorder="1" applyAlignment="1" applyProtection="1">
      <alignment horizontal="center" vertical="center"/>
    </xf>
    <xf numFmtId="0" fontId="1" fillId="3" borderId="9" xfId="0" applyNumberFormat="1" applyFont="1" applyFill="1" applyBorder="1" applyAlignment="1" applyProtection="1">
      <alignment vertical="center"/>
    </xf>
    <xf numFmtId="0" fontId="1" fillId="3" borderId="10" xfId="0" applyNumberFormat="1" applyFont="1" applyFill="1" applyBorder="1" applyAlignment="1" applyProtection="1">
      <alignment horizontal="center" vertical="center"/>
    </xf>
    <xf numFmtId="0" fontId="1" fillId="3" borderId="7" xfId="0" applyNumberFormat="1" applyFont="1" applyFill="1" applyBorder="1" applyAlignment="1" applyProtection="1">
      <alignment horizontal="center" vertical="center"/>
    </xf>
    <xf numFmtId="0" fontId="4" fillId="2" borderId="4" xfId="0" applyNumberFormat="1" applyFont="1" applyFill="1" applyBorder="1" applyAlignment="1">
      <alignment horizontal="left" indent="4"/>
    </xf>
    <xf numFmtId="164" fontId="4" fillId="2" borderId="12" xfId="0" applyNumberFormat="1" applyFont="1" applyFill="1" applyBorder="1" applyAlignment="1" applyProtection="1">
      <alignment horizontal="right"/>
    </xf>
    <xf numFmtId="164" fontId="4" fillId="2" borderId="8" xfId="0" applyNumberFormat="1" applyFont="1" applyFill="1" applyBorder="1" applyAlignment="1" applyProtection="1">
      <alignment horizontal="right"/>
    </xf>
    <xf numFmtId="164" fontId="4" fillId="2" borderId="12" xfId="0" applyNumberFormat="1" applyFont="1" applyFill="1" applyBorder="1" applyProtection="1"/>
    <xf numFmtId="164" fontId="4" fillId="2" borderId="8" xfId="0" applyNumberFormat="1" applyFont="1" applyFill="1" applyBorder="1" applyProtection="1"/>
    <xf numFmtId="0" fontId="4" fillId="2" borderId="4" xfId="0" applyNumberFormat="1" applyFont="1" applyFill="1" applyBorder="1" applyAlignment="1">
      <alignment horizontal="left" indent="2"/>
    </xf>
    <xf numFmtId="0" fontId="4" fillId="2" borderId="9" xfId="0" applyNumberFormat="1" applyFont="1" applyFill="1" applyBorder="1" applyProtection="1"/>
    <xf numFmtId="0" fontId="2" fillId="2" borderId="0" xfId="0" applyNumberFormat="1" applyFont="1" applyFill="1"/>
    <xf numFmtId="0" fontId="3" fillId="2" borderId="0" xfId="0" applyNumberFormat="1" applyFont="1" applyFill="1"/>
    <xf numFmtId="0" fontId="4" fillId="2" borderId="0" xfId="0" applyNumberFormat="1" applyFont="1" applyFill="1" applyAlignment="1" applyProtection="1"/>
    <xf numFmtId="0" fontId="2" fillId="2" borderId="13" xfId="0" applyNumberFormat="1" applyFont="1" applyFill="1" applyBorder="1"/>
    <xf numFmtId="0" fontId="2" fillId="2" borderId="5" xfId="0" applyNumberFormat="1" applyFont="1" applyFill="1" applyBorder="1"/>
    <xf numFmtId="0" fontId="4" fillId="2" borderId="0" xfId="0" applyNumberFormat="1" applyFont="1" applyFill="1" applyBorder="1" applyProtection="1"/>
    <xf numFmtId="0" fontId="2" fillId="2" borderId="0" xfId="0" applyNumberFormat="1" applyFont="1" applyFill="1" applyBorder="1"/>
    <xf numFmtId="0" fontId="1" fillId="4" borderId="0" xfId="0" applyNumberFormat="1" applyFont="1" applyFill="1" applyBorder="1" applyProtection="1"/>
    <xf numFmtId="0" fontId="4" fillId="0" borderId="0" xfId="0" applyNumberFormat="1" applyFont="1" applyFill="1" applyAlignment="1"/>
    <xf numFmtId="0" fontId="2" fillId="2" borderId="2" xfId="0" applyNumberFormat="1" applyFont="1" applyFill="1" applyBorder="1"/>
    <xf numFmtId="0" fontId="1" fillId="2" borderId="1" xfId="0" applyNumberFormat="1" applyFont="1" applyFill="1" applyBorder="1" applyAlignment="1" applyProtection="1"/>
    <xf numFmtId="0" fontId="5" fillId="2" borderId="11" xfId="0" applyNumberFormat="1" applyFont="1" applyFill="1" applyBorder="1" applyAlignment="1" applyProtection="1"/>
    <xf numFmtId="164" fontId="4" fillId="0" borderId="12" xfId="0" applyNumberFormat="1" applyFont="1" applyFill="1" applyBorder="1"/>
    <xf numFmtId="164" fontId="4" fillId="0" borderId="8" xfId="0" applyNumberFormat="1" applyFont="1" applyFill="1" applyBorder="1"/>
    <xf numFmtId="164" fontId="4" fillId="0" borderId="12" xfId="0" applyNumberFormat="1" applyFont="1" applyFill="1" applyBorder="1" applyAlignment="1" applyProtection="1">
      <alignment horizontal="right"/>
    </xf>
    <xf numFmtId="164" fontId="4" fillId="0" borderId="8" xfId="0" applyNumberFormat="1" applyFont="1" applyFill="1" applyBorder="1" applyAlignment="1" applyProtection="1">
      <alignment horizontal="right"/>
    </xf>
    <xf numFmtId="164" fontId="4" fillId="0" borderId="12" xfId="0" applyNumberFormat="1" applyFont="1" applyFill="1" applyBorder="1" applyProtection="1"/>
    <xf numFmtId="164" fontId="4" fillId="0" borderId="8" xfId="0" applyNumberFormat="1" applyFont="1" applyFill="1" applyBorder="1" applyProtection="1"/>
    <xf numFmtId="0" fontId="4" fillId="2" borderId="4" xfId="0" applyNumberFormat="1" applyFont="1" applyFill="1" applyBorder="1"/>
    <xf numFmtId="0" fontId="4" fillId="2" borderId="4" xfId="0" applyNumberFormat="1" applyFont="1" applyFill="1" applyBorder="1" applyAlignment="1">
      <alignment horizontal="left"/>
    </xf>
    <xf numFmtId="164" fontId="1" fillId="2" borderId="12" xfId="0" applyNumberFormat="1" applyFont="1" applyFill="1" applyBorder="1" applyProtection="1"/>
    <xf numFmtId="164" fontId="1" fillId="2" borderId="8" xfId="0" applyNumberFormat="1" applyFont="1" applyFill="1" applyBorder="1" applyProtection="1"/>
    <xf numFmtId="164" fontId="8" fillId="2" borderId="12" xfId="0" applyNumberFormat="1" applyFont="1" applyFill="1" applyBorder="1" applyAlignment="1" applyProtection="1">
      <alignment horizontal="right"/>
    </xf>
    <xf numFmtId="164" fontId="8" fillId="2" borderId="8" xfId="0" applyNumberFormat="1" applyFont="1" applyFill="1" applyBorder="1" applyAlignment="1" applyProtection="1">
      <alignment horizontal="right"/>
    </xf>
    <xf numFmtId="164" fontId="8" fillId="0" borderId="12" xfId="0" applyNumberFormat="1" applyFont="1" applyFill="1" applyBorder="1" applyAlignment="1" applyProtection="1">
      <alignment horizontal="right"/>
    </xf>
    <xf numFmtId="164" fontId="8" fillId="0" borderId="8" xfId="0" applyNumberFormat="1" applyFont="1" applyFill="1" applyBorder="1" applyAlignment="1" applyProtection="1">
      <alignment horizontal="right"/>
    </xf>
    <xf numFmtId="164" fontId="1" fillId="0" borderId="12" xfId="0" applyNumberFormat="1" applyFont="1" applyFill="1" applyBorder="1" applyProtection="1"/>
    <xf numFmtId="164" fontId="1" fillId="0" borderId="8" xfId="0" applyNumberFormat="1" applyFont="1" applyFill="1" applyBorder="1" applyProtection="1"/>
    <xf numFmtId="164" fontId="1" fillId="2" borderId="12" xfId="0" applyNumberFormat="1" applyFont="1" applyFill="1" applyBorder="1"/>
    <xf numFmtId="164" fontId="1" fillId="2" borderId="8" xfId="0" applyNumberFormat="1" applyFont="1" applyFill="1" applyBorder="1"/>
    <xf numFmtId="0" fontId="6" fillId="0" borderId="0" xfId="0" applyNumberFormat="1" applyFont="1" applyAlignment="1">
      <alignment horizontal="center"/>
    </xf>
    <xf numFmtId="0" fontId="7" fillId="0" borderId="0" xfId="0" applyNumberFormat="1" applyFont="1" applyAlignment="1">
      <alignment horizontal="center"/>
    </xf>
    <xf numFmtId="0" fontId="1" fillId="2" borderId="0" xfId="0" applyNumberFormat="1" applyFont="1" applyFill="1" applyAlignment="1" applyProtection="1">
      <alignment horizontal="center"/>
    </xf>
    <xf numFmtId="0" fontId="3" fillId="3" borderId="2" xfId="0" applyNumberFormat="1" applyFont="1" applyFill="1" applyBorder="1" applyAlignment="1">
      <alignment horizontal="center" vertical="center"/>
    </xf>
    <xf numFmtId="0" fontId="3" fillId="3" borderId="3" xfId="0" applyNumberFormat="1" applyFont="1" applyFill="1" applyBorder="1" applyAlignment="1">
      <alignment horizontal="center" vertical="center"/>
    </xf>
    <xf numFmtId="0" fontId="3" fillId="3" borderId="5" xfId="0" applyNumberFormat="1" applyFont="1" applyFill="1" applyBorder="1" applyAlignment="1">
      <alignment horizontal="center" vertical="center"/>
    </xf>
    <xf numFmtId="0" fontId="3" fillId="3" borderId="6" xfId="0" applyNumberFormat="1" applyFont="1" applyFill="1" applyBorder="1" applyAlignment="1">
      <alignment horizontal="center" vertical="center"/>
    </xf>
    <xf numFmtId="0" fontId="3" fillId="3" borderId="8" xfId="0" applyNumberFormat="1" applyFont="1" applyFill="1" applyBorder="1" applyAlignment="1" applyProtection="1">
      <alignment horizontal="center" vertical="center"/>
    </xf>
    <xf numFmtId="0" fontId="3" fillId="3" borderId="0" xfId="0" applyNumberFormat="1" applyFont="1" applyFill="1" applyBorder="1" applyAlignment="1" applyProtection="1">
      <alignment horizontal="center" vertical="center"/>
    </xf>
    <xf numFmtId="0" fontId="3" fillId="3" borderId="4" xfId="0" applyNumberFormat="1" applyFont="1" applyFill="1" applyBorder="1" applyAlignment="1" applyProtection="1">
      <alignment horizontal="center" vertical="center"/>
    </xf>
    <xf numFmtId="0" fontId="1" fillId="3" borderId="5" xfId="0" applyNumberFormat="1" applyFont="1" applyFill="1" applyBorder="1" applyAlignment="1">
      <alignment horizontal="center" vertical="center"/>
    </xf>
    <xf numFmtId="0" fontId="1" fillId="3" borderId="6" xfId="0" applyNumberFormat="1" applyFont="1" applyFill="1" applyBorder="1" applyAlignment="1">
      <alignment horizontal="center" vertical="center"/>
    </xf>
    <xf numFmtId="0" fontId="1" fillId="3" borderId="9" xfId="0" applyNumberFormat="1" applyFont="1" applyFill="1" applyBorder="1" applyAlignment="1">
      <alignment horizontal="center" vertical="center"/>
    </xf>
    <xf numFmtId="0" fontId="3" fillId="3" borderId="7" xfId="0" applyNumberFormat="1" applyFont="1" applyFill="1" applyBorder="1" applyAlignment="1" applyProtection="1">
      <alignment horizontal="center" vertical="center"/>
    </xf>
    <xf numFmtId="0" fontId="3" fillId="3" borderId="14" xfId="0" applyNumberFormat="1" applyFont="1" applyFill="1" applyBorder="1" applyAlignment="1" applyProtection="1">
      <alignment horizontal="center" vertical="center"/>
    </xf>
    <xf numFmtId="0" fontId="1" fillId="3" borderId="7" xfId="0" applyNumberFormat="1" applyFont="1" applyFill="1" applyBorder="1" applyAlignment="1">
      <alignment horizontal="center" vertical="center"/>
    </xf>
    <xf numFmtId="0" fontId="1" fillId="3" borderId="14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2EF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4"/>
  <sheetViews>
    <sheetView showGridLines="0" tabSelected="1" zoomScaleNormal="100" zoomScaleSheetLayoutView="100" workbookViewId="0">
      <pane xSplit="1" ySplit="12" topLeftCell="B13" activePane="bottomRight" state="frozen"/>
      <selection pane="topRight" activeCell="B1" sqref="B1"/>
      <selection pane="bottomLeft" activeCell="A13" sqref="A13"/>
      <selection pane="bottomRight" sqref="A1:M1"/>
    </sheetView>
  </sheetViews>
  <sheetFormatPr baseColWidth="10" defaultRowHeight="12.75" customHeight="1" x14ac:dyDescent="0.2"/>
  <cols>
    <col min="1" max="1" width="38.28515625" style="14" customWidth="1"/>
    <col min="2" max="13" width="8.85546875" style="14" customWidth="1"/>
    <col min="14" max="16384" width="11.42578125" style="14"/>
  </cols>
  <sheetData>
    <row r="1" spans="1:13" ht="12.75" customHeight="1" x14ac:dyDescent="0.2">
      <c r="A1" s="44" t="s">
        <v>14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</row>
    <row r="2" spans="1:13" ht="12.75" customHeight="1" x14ac:dyDescent="0.2">
      <c r="A2" s="45" t="s">
        <v>15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</row>
    <row r="3" spans="1:13" ht="12.75" customHeight="1" x14ac:dyDescent="0.2">
      <c r="A3" s="44" t="s">
        <v>16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</row>
    <row r="4" spans="1:13" ht="6" customHeight="1" x14ac:dyDescent="0.2"/>
    <row r="5" spans="1:13" s="15" customFormat="1" ht="12.75" customHeight="1" x14ac:dyDescent="0.2">
      <c r="A5" s="46" t="s">
        <v>42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</row>
    <row r="6" spans="1:13" s="15" customFormat="1" ht="12.75" customHeight="1" x14ac:dyDescent="0.2">
      <c r="A6" s="46" t="s">
        <v>41</v>
      </c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</row>
    <row r="7" spans="1:13" ht="6" customHeight="1" x14ac:dyDescent="0.2">
      <c r="A7" s="16"/>
      <c r="B7" s="16"/>
      <c r="C7" s="16"/>
      <c r="D7" s="16"/>
      <c r="E7" s="16"/>
      <c r="F7" s="16"/>
      <c r="G7" s="16"/>
      <c r="H7" s="16"/>
      <c r="I7" s="16"/>
      <c r="J7" s="16"/>
      <c r="K7" s="16"/>
    </row>
    <row r="8" spans="1:13" ht="14.1" customHeight="1" x14ac:dyDescent="0.2">
      <c r="A8" s="1"/>
      <c r="B8" s="47" t="s">
        <v>0</v>
      </c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</row>
    <row r="9" spans="1:13" ht="14.1" customHeight="1" x14ac:dyDescent="0.2">
      <c r="A9" s="2"/>
      <c r="B9" s="49" t="s">
        <v>1</v>
      </c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</row>
    <row r="10" spans="1:13" ht="14.1" customHeight="1" x14ac:dyDescent="0.2">
      <c r="A10" s="3" t="s">
        <v>2</v>
      </c>
      <c r="B10" s="54" t="s">
        <v>3</v>
      </c>
      <c r="C10" s="55"/>
      <c r="D10" s="55"/>
      <c r="E10" s="56"/>
      <c r="F10" s="54" t="s">
        <v>19</v>
      </c>
      <c r="G10" s="55"/>
      <c r="H10" s="55"/>
      <c r="I10" s="56"/>
      <c r="J10" s="59" t="s">
        <v>20</v>
      </c>
      <c r="K10" s="60"/>
      <c r="L10" s="60"/>
      <c r="M10" s="60"/>
    </row>
    <row r="11" spans="1:13" ht="14.1" customHeight="1" x14ac:dyDescent="0.2">
      <c r="A11" s="2"/>
      <c r="B11" s="51" t="s">
        <v>4</v>
      </c>
      <c r="C11" s="52"/>
      <c r="D11" s="52"/>
      <c r="E11" s="53"/>
      <c r="F11" s="51" t="s">
        <v>4</v>
      </c>
      <c r="G11" s="52"/>
      <c r="H11" s="52"/>
      <c r="I11" s="53"/>
      <c r="J11" s="57" t="s">
        <v>4</v>
      </c>
      <c r="K11" s="58"/>
      <c r="L11" s="58"/>
      <c r="M11" s="58"/>
    </row>
    <row r="12" spans="1:13" ht="14.1" customHeight="1" x14ac:dyDescent="0.2">
      <c r="A12" s="4"/>
      <c r="B12" s="5" t="s">
        <v>5</v>
      </c>
      <c r="C12" s="5" t="s">
        <v>6</v>
      </c>
      <c r="D12" s="5" t="s">
        <v>7</v>
      </c>
      <c r="E12" s="5" t="s">
        <v>8</v>
      </c>
      <c r="F12" s="5" t="s">
        <v>5</v>
      </c>
      <c r="G12" s="5" t="s">
        <v>6</v>
      </c>
      <c r="H12" s="5" t="s">
        <v>7</v>
      </c>
      <c r="I12" s="5" t="s">
        <v>8</v>
      </c>
      <c r="J12" s="5" t="s">
        <v>5</v>
      </c>
      <c r="K12" s="6" t="s">
        <v>6</v>
      </c>
      <c r="L12" s="6" t="s">
        <v>7</v>
      </c>
      <c r="M12" s="6" t="s">
        <v>8</v>
      </c>
    </row>
    <row r="13" spans="1:13" ht="6" customHeight="1" x14ac:dyDescent="0.2">
      <c r="A13" s="24"/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3"/>
      <c r="M13" s="23"/>
    </row>
    <row r="14" spans="1:13" ht="15" customHeight="1" x14ac:dyDescent="0.2">
      <c r="A14" s="32" t="s">
        <v>21</v>
      </c>
      <c r="B14" s="34">
        <f>SUM(B15+B20)</f>
        <v>15115.170999999998</v>
      </c>
      <c r="C14" s="34">
        <f t="shared" ref="C14:M14" si="0">SUM(C15+C20)</f>
        <v>16244.097499999998</v>
      </c>
      <c r="D14" s="34">
        <f t="shared" si="0"/>
        <v>16419.380499999999</v>
      </c>
      <c r="E14" s="34">
        <f t="shared" si="0"/>
        <v>16351.671699999999</v>
      </c>
      <c r="F14" s="34">
        <f t="shared" si="0"/>
        <v>16402.290699999998</v>
      </c>
      <c r="G14" s="34">
        <f t="shared" si="0"/>
        <v>17368.941700000003</v>
      </c>
      <c r="H14" s="34">
        <f t="shared" si="0"/>
        <v>17497.734</v>
      </c>
      <c r="I14" s="34">
        <f t="shared" si="0"/>
        <v>18523.811300000001</v>
      </c>
      <c r="J14" s="34">
        <f t="shared" si="0"/>
        <v>18449.799208000004</v>
      </c>
      <c r="K14" s="34">
        <f t="shared" si="0"/>
        <v>18495.313179000001</v>
      </c>
      <c r="L14" s="35">
        <f t="shared" si="0"/>
        <v>20363.224853</v>
      </c>
      <c r="M14" s="35">
        <f t="shared" si="0"/>
        <v>22113.962493999999</v>
      </c>
    </row>
    <row r="15" spans="1:13" ht="15" customHeight="1" x14ac:dyDescent="0.2">
      <c r="A15" s="12" t="s">
        <v>22</v>
      </c>
      <c r="B15" s="36">
        <f>SUM(B16+B17+B18+B19)</f>
        <v>260.55500000000006</v>
      </c>
      <c r="C15" s="36">
        <f t="shared" ref="C15:M15" si="1">SUM(C16+C17+C18+C19)</f>
        <v>163.42590000000007</v>
      </c>
      <c r="D15" s="36">
        <f t="shared" si="1"/>
        <v>73.420500000000004</v>
      </c>
      <c r="E15" s="36">
        <f t="shared" si="1"/>
        <v>58.417499999999997</v>
      </c>
      <c r="F15" s="36">
        <f t="shared" si="1"/>
        <v>68.433800000000005</v>
      </c>
      <c r="G15" s="36">
        <f t="shared" si="1"/>
        <v>118.57640000000006</v>
      </c>
      <c r="H15" s="36">
        <f t="shared" si="1"/>
        <v>38.408999999999999</v>
      </c>
      <c r="I15" s="36">
        <f t="shared" si="1"/>
        <v>73.265500000000003</v>
      </c>
      <c r="J15" s="36">
        <f t="shared" si="1"/>
        <v>72.083051999999995</v>
      </c>
      <c r="K15" s="36">
        <f t="shared" si="1"/>
        <v>97.850196999999994</v>
      </c>
      <c r="L15" s="37">
        <f t="shared" si="1"/>
        <v>148.36275000000006</v>
      </c>
      <c r="M15" s="37">
        <f t="shared" si="1"/>
        <v>61.359980999999998</v>
      </c>
    </row>
    <row r="16" spans="1:13" ht="12.75" customHeight="1" x14ac:dyDescent="0.2">
      <c r="A16" s="7" t="s">
        <v>24</v>
      </c>
      <c r="B16" s="8">
        <v>0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  <c r="L16" s="9">
        <v>0</v>
      </c>
      <c r="M16" s="9">
        <v>0</v>
      </c>
    </row>
    <row r="17" spans="1:13" ht="12.75" customHeight="1" x14ac:dyDescent="0.2">
      <c r="A17" s="7" t="s">
        <v>25</v>
      </c>
      <c r="B17" s="8">
        <v>0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9">
        <v>0</v>
      </c>
      <c r="M17" s="9">
        <v>0</v>
      </c>
    </row>
    <row r="18" spans="1:13" ht="12.75" customHeight="1" x14ac:dyDescent="0.2">
      <c r="A18" s="7" t="s">
        <v>26</v>
      </c>
      <c r="B18" s="8">
        <v>0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9">
        <v>0</v>
      </c>
      <c r="M18" s="9">
        <v>0</v>
      </c>
    </row>
    <row r="19" spans="1:13" ht="12.75" customHeight="1" x14ac:dyDescent="0.2">
      <c r="A19" s="7" t="s">
        <v>27</v>
      </c>
      <c r="B19" s="8">
        <v>260.55500000000006</v>
      </c>
      <c r="C19" s="8">
        <v>163.42590000000007</v>
      </c>
      <c r="D19" s="8">
        <v>73.420500000000004</v>
      </c>
      <c r="E19" s="8">
        <v>58.417499999999997</v>
      </c>
      <c r="F19" s="8">
        <v>68.433800000000005</v>
      </c>
      <c r="G19" s="8">
        <v>118.57640000000006</v>
      </c>
      <c r="H19" s="8">
        <v>38.408999999999999</v>
      </c>
      <c r="I19" s="8">
        <v>73.265500000000003</v>
      </c>
      <c r="J19" s="8">
        <v>72.083051999999995</v>
      </c>
      <c r="K19" s="8">
        <v>97.850196999999994</v>
      </c>
      <c r="L19" s="9">
        <v>148.36275000000006</v>
      </c>
      <c r="M19" s="9">
        <v>61.359980999999998</v>
      </c>
    </row>
    <row r="20" spans="1:13" ht="15" customHeight="1" x14ac:dyDescent="0.2">
      <c r="A20" s="12" t="s">
        <v>23</v>
      </c>
      <c r="B20" s="36">
        <f t="shared" ref="B20:M20" si="2">SUM(B21+B22+B23+B24)</f>
        <v>14854.615999999998</v>
      </c>
      <c r="C20" s="36">
        <f t="shared" si="2"/>
        <v>16080.671599999998</v>
      </c>
      <c r="D20" s="36">
        <f t="shared" si="2"/>
        <v>16345.96</v>
      </c>
      <c r="E20" s="36">
        <f t="shared" si="2"/>
        <v>16293.254199999999</v>
      </c>
      <c r="F20" s="36">
        <f t="shared" si="2"/>
        <v>16333.856899999999</v>
      </c>
      <c r="G20" s="36">
        <f t="shared" si="2"/>
        <v>17250.365300000001</v>
      </c>
      <c r="H20" s="36">
        <f t="shared" si="2"/>
        <v>17459.325000000001</v>
      </c>
      <c r="I20" s="36">
        <f t="shared" si="2"/>
        <v>18450.5458</v>
      </c>
      <c r="J20" s="36">
        <f t="shared" si="2"/>
        <v>18377.716156000002</v>
      </c>
      <c r="K20" s="36">
        <f t="shared" si="2"/>
        <v>18397.462982000001</v>
      </c>
      <c r="L20" s="37">
        <f t="shared" si="2"/>
        <v>20214.862102999999</v>
      </c>
      <c r="M20" s="37">
        <f t="shared" si="2"/>
        <v>22052.602512999998</v>
      </c>
    </row>
    <row r="21" spans="1:13" ht="12.75" customHeight="1" x14ac:dyDescent="0.2">
      <c r="A21" s="7" t="s">
        <v>28</v>
      </c>
      <c r="B21" s="10">
        <v>9185.7106999999996</v>
      </c>
      <c r="C21" s="10">
        <v>10544.6268</v>
      </c>
      <c r="D21" s="10">
        <v>10575.4203</v>
      </c>
      <c r="E21" s="10">
        <v>10405.170700000001</v>
      </c>
      <c r="F21" s="10">
        <v>10387.789700000001</v>
      </c>
      <c r="G21" s="10">
        <v>11353.724300000002</v>
      </c>
      <c r="H21" s="10">
        <v>11375.975800000002</v>
      </c>
      <c r="I21" s="10">
        <v>12134.922800000002</v>
      </c>
      <c r="J21" s="10">
        <v>12172.488378000002</v>
      </c>
      <c r="K21" s="10">
        <v>12056.002482000002</v>
      </c>
      <c r="L21" s="11">
        <v>13847.460603000001</v>
      </c>
      <c r="M21" s="11">
        <v>15390.275213000001</v>
      </c>
    </row>
    <row r="22" spans="1:13" ht="12.75" customHeight="1" x14ac:dyDescent="0.2">
      <c r="A22" s="7" t="s">
        <v>25</v>
      </c>
      <c r="B22" s="10">
        <v>5668.9052999999994</v>
      </c>
      <c r="C22" s="10">
        <v>5536.0447999999988</v>
      </c>
      <c r="D22" s="10">
        <v>5770.5396999999984</v>
      </c>
      <c r="E22" s="10">
        <v>5888.0834999999988</v>
      </c>
      <c r="F22" s="10">
        <v>5946.0671999999986</v>
      </c>
      <c r="G22" s="10">
        <v>5896.6409999999987</v>
      </c>
      <c r="H22" s="10">
        <v>6083.3491999999987</v>
      </c>
      <c r="I22" s="10">
        <v>6315.6229999999987</v>
      </c>
      <c r="J22" s="10">
        <v>6205.2277779999986</v>
      </c>
      <c r="K22" s="10">
        <v>6341.4604999999983</v>
      </c>
      <c r="L22" s="11">
        <v>6367.4014999999981</v>
      </c>
      <c r="M22" s="11">
        <v>6662.3272999999981</v>
      </c>
    </row>
    <row r="23" spans="1:13" ht="12.75" customHeight="1" x14ac:dyDescent="0.2">
      <c r="A23" s="7" t="s">
        <v>26</v>
      </c>
      <c r="B23" s="8">
        <v>0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9">
        <v>0</v>
      </c>
      <c r="M23" s="9">
        <v>0</v>
      </c>
    </row>
    <row r="24" spans="1:13" ht="12.75" customHeight="1" x14ac:dyDescent="0.2">
      <c r="A24" s="7" t="s">
        <v>27</v>
      </c>
      <c r="B24" s="8">
        <v>0</v>
      </c>
      <c r="C24" s="8">
        <v>0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9">
        <v>0</v>
      </c>
      <c r="M24" s="9">
        <v>0</v>
      </c>
    </row>
    <row r="25" spans="1:13" ht="15" customHeight="1" x14ac:dyDescent="0.2">
      <c r="A25" s="33" t="s">
        <v>29</v>
      </c>
      <c r="B25" s="34">
        <f t="shared" ref="B25:M25" si="3">SUM(B26+B31)</f>
        <v>299.57410000000004</v>
      </c>
      <c r="C25" s="34">
        <f t="shared" si="3"/>
        <v>309.56510000000009</v>
      </c>
      <c r="D25" s="34">
        <f t="shared" si="3"/>
        <v>342.29280000000006</v>
      </c>
      <c r="E25" s="34">
        <f t="shared" si="3"/>
        <v>325.08900000000006</v>
      </c>
      <c r="F25" s="34">
        <f t="shared" si="3"/>
        <v>332.66280000000006</v>
      </c>
      <c r="G25" s="34">
        <f t="shared" si="3"/>
        <v>319.4113000000001</v>
      </c>
      <c r="H25" s="34">
        <f t="shared" si="3"/>
        <v>322.62540000000007</v>
      </c>
      <c r="I25" s="34">
        <f t="shared" si="3"/>
        <v>319.40170000000006</v>
      </c>
      <c r="J25" s="34">
        <f t="shared" si="3"/>
        <v>303.60272400000002</v>
      </c>
      <c r="K25" s="34">
        <f t="shared" si="3"/>
        <v>294.40215500000005</v>
      </c>
      <c r="L25" s="35">
        <f t="shared" si="3"/>
        <v>288.42479400000002</v>
      </c>
      <c r="M25" s="35">
        <f t="shared" si="3"/>
        <v>292.04789700000003</v>
      </c>
    </row>
    <row r="26" spans="1:13" ht="15" customHeight="1" x14ac:dyDescent="0.2">
      <c r="A26" s="12" t="s">
        <v>22</v>
      </c>
      <c r="B26" s="36">
        <f t="shared" ref="B26:M26" si="4">SUM(B27+B28+B29+B30)</f>
        <v>32.259700000000031</v>
      </c>
      <c r="C26" s="36">
        <f t="shared" si="4"/>
        <v>35.446000000000033</v>
      </c>
      <c r="D26" s="36">
        <f t="shared" si="4"/>
        <v>63.857100000000031</v>
      </c>
      <c r="E26" s="36">
        <f t="shared" si="4"/>
        <v>44.519700000000029</v>
      </c>
      <c r="F26" s="36">
        <f t="shared" si="4"/>
        <v>46.236400000000032</v>
      </c>
      <c r="G26" s="36">
        <f t="shared" si="4"/>
        <v>42.301500000000026</v>
      </c>
      <c r="H26" s="36">
        <f t="shared" si="4"/>
        <v>44.189700000000023</v>
      </c>
      <c r="I26" s="36">
        <f t="shared" si="4"/>
        <v>45.400700000000022</v>
      </c>
      <c r="J26" s="36">
        <f t="shared" si="4"/>
        <v>30.102169000000021</v>
      </c>
      <c r="K26" s="36">
        <f t="shared" si="4"/>
        <v>20.515458000000024</v>
      </c>
      <c r="L26" s="37">
        <f t="shared" si="4"/>
        <v>19.837694000000024</v>
      </c>
      <c r="M26" s="37">
        <f t="shared" si="4"/>
        <v>19.615141000000023</v>
      </c>
    </row>
    <row r="27" spans="1:13" ht="12.75" customHeight="1" x14ac:dyDescent="0.2">
      <c r="A27" s="7" t="s">
        <v>24</v>
      </c>
      <c r="B27" s="8">
        <v>0</v>
      </c>
      <c r="C27" s="8">
        <v>0</v>
      </c>
      <c r="D27" s="8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9">
        <v>0</v>
      </c>
      <c r="M27" s="9">
        <v>0</v>
      </c>
    </row>
    <row r="28" spans="1:13" ht="12.75" customHeight="1" x14ac:dyDescent="0.2">
      <c r="A28" s="7" t="s">
        <v>25</v>
      </c>
      <c r="B28" s="8">
        <v>0</v>
      </c>
      <c r="C28" s="8">
        <v>0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9">
        <v>0</v>
      </c>
      <c r="M28" s="9">
        <v>0</v>
      </c>
    </row>
    <row r="29" spans="1:13" ht="12.75" customHeight="1" x14ac:dyDescent="0.2">
      <c r="A29" s="7" t="s">
        <v>30</v>
      </c>
      <c r="B29" s="10">
        <v>32.259700000000031</v>
      </c>
      <c r="C29" s="10">
        <v>35.446000000000033</v>
      </c>
      <c r="D29" s="10">
        <v>63.857100000000031</v>
      </c>
      <c r="E29" s="10">
        <v>44.519700000000029</v>
      </c>
      <c r="F29" s="10">
        <v>46.236400000000032</v>
      </c>
      <c r="G29" s="10">
        <v>42.301500000000026</v>
      </c>
      <c r="H29" s="10">
        <v>44.189700000000023</v>
      </c>
      <c r="I29" s="10">
        <v>45.400700000000022</v>
      </c>
      <c r="J29" s="10">
        <v>30.102169000000021</v>
      </c>
      <c r="K29" s="10">
        <v>20.515458000000024</v>
      </c>
      <c r="L29" s="11">
        <v>19.837694000000024</v>
      </c>
      <c r="M29" s="11">
        <v>19.615141000000023</v>
      </c>
    </row>
    <row r="30" spans="1:13" ht="12.75" customHeight="1" x14ac:dyDescent="0.2">
      <c r="A30" s="7" t="s">
        <v>27</v>
      </c>
      <c r="B30" s="8">
        <v>0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9">
        <v>0</v>
      </c>
      <c r="M30" s="9">
        <v>0</v>
      </c>
    </row>
    <row r="31" spans="1:13" ht="15" customHeight="1" x14ac:dyDescent="0.2">
      <c r="A31" s="12" t="s">
        <v>23</v>
      </c>
      <c r="B31" s="36">
        <f t="shared" ref="B31:M31" si="5">SUM(B32+B33+B34+B35)</f>
        <v>267.31440000000003</v>
      </c>
      <c r="C31" s="36">
        <f t="shared" si="5"/>
        <v>274.11910000000006</v>
      </c>
      <c r="D31" s="36">
        <f t="shared" si="5"/>
        <v>278.43570000000005</v>
      </c>
      <c r="E31" s="36">
        <f t="shared" si="5"/>
        <v>280.56930000000006</v>
      </c>
      <c r="F31" s="36">
        <f t="shared" si="5"/>
        <v>286.42640000000006</v>
      </c>
      <c r="G31" s="36">
        <f t="shared" si="5"/>
        <v>277.10980000000006</v>
      </c>
      <c r="H31" s="36">
        <f t="shared" si="5"/>
        <v>278.43570000000005</v>
      </c>
      <c r="I31" s="36">
        <f t="shared" si="5"/>
        <v>274.00100000000003</v>
      </c>
      <c r="J31" s="36">
        <f t="shared" si="5"/>
        <v>273.50055500000002</v>
      </c>
      <c r="K31" s="36">
        <f t="shared" si="5"/>
        <v>273.88669700000003</v>
      </c>
      <c r="L31" s="37">
        <f t="shared" si="5"/>
        <v>268.58710000000002</v>
      </c>
      <c r="M31" s="37">
        <f t="shared" si="5"/>
        <v>272.43275600000004</v>
      </c>
    </row>
    <row r="32" spans="1:13" ht="12.75" customHeight="1" x14ac:dyDescent="0.2">
      <c r="A32" s="7" t="s">
        <v>31</v>
      </c>
      <c r="B32" s="8">
        <v>0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9">
        <v>0</v>
      </c>
      <c r="M32" s="9">
        <v>0</v>
      </c>
    </row>
    <row r="33" spans="1:13" ht="12.75" customHeight="1" x14ac:dyDescent="0.2">
      <c r="A33" s="7" t="s">
        <v>25</v>
      </c>
      <c r="B33" s="8">
        <v>0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9">
        <v>0</v>
      </c>
      <c r="M33" s="9">
        <v>0</v>
      </c>
    </row>
    <row r="34" spans="1:13" ht="12.75" customHeight="1" x14ac:dyDescent="0.2">
      <c r="A34" s="7" t="s">
        <v>30</v>
      </c>
      <c r="B34" s="8">
        <v>0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9">
        <v>0</v>
      </c>
      <c r="M34" s="9">
        <v>0</v>
      </c>
    </row>
    <row r="35" spans="1:13" ht="12.75" customHeight="1" x14ac:dyDescent="0.2">
      <c r="A35" s="7" t="s">
        <v>27</v>
      </c>
      <c r="B35" s="10">
        <v>267.31440000000003</v>
      </c>
      <c r="C35" s="10">
        <v>274.11910000000006</v>
      </c>
      <c r="D35" s="10">
        <v>278.43570000000005</v>
      </c>
      <c r="E35" s="10">
        <v>280.56930000000006</v>
      </c>
      <c r="F35" s="10">
        <v>286.42640000000006</v>
      </c>
      <c r="G35" s="10">
        <v>277.10980000000006</v>
      </c>
      <c r="H35" s="10">
        <v>278.43570000000005</v>
      </c>
      <c r="I35" s="10">
        <v>274.00100000000003</v>
      </c>
      <c r="J35" s="10">
        <v>273.50055500000002</v>
      </c>
      <c r="K35" s="10">
        <v>273.88669700000003</v>
      </c>
      <c r="L35" s="11">
        <v>268.58710000000002</v>
      </c>
      <c r="M35" s="11">
        <v>272.43275600000004</v>
      </c>
    </row>
    <row r="36" spans="1:13" ht="15" customHeight="1" x14ac:dyDescent="0.2">
      <c r="A36" s="33" t="s">
        <v>32</v>
      </c>
      <c r="B36" s="34">
        <f t="shared" ref="B36:M36" si="6">SUM(B37+B43)</f>
        <v>51037.819100000008</v>
      </c>
      <c r="C36" s="34">
        <f t="shared" si="6"/>
        <v>48544.420600000005</v>
      </c>
      <c r="D36" s="34">
        <f t="shared" si="6"/>
        <v>48939.501200000013</v>
      </c>
      <c r="E36" s="34">
        <f t="shared" si="6"/>
        <v>48625.935700000016</v>
      </c>
      <c r="F36" s="34">
        <f t="shared" si="6"/>
        <v>47770.323600000018</v>
      </c>
      <c r="G36" s="34">
        <f t="shared" si="6"/>
        <v>47590.97110000001</v>
      </c>
      <c r="H36" s="34">
        <f t="shared" si="6"/>
        <v>48397.884900000005</v>
      </c>
      <c r="I36" s="34">
        <f t="shared" si="6"/>
        <v>49452.923400000014</v>
      </c>
      <c r="J36" s="34">
        <f t="shared" si="6"/>
        <v>48678.161755000008</v>
      </c>
      <c r="K36" s="34">
        <f t="shared" si="6"/>
        <v>47960.637447000008</v>
      </c>
      <c r="L36" s="35">
        <f t="shared" si="6"/>
        <v>47053.214078000005</v>
      </c>
      <c r="M36" s="35">
        <f t="shared" si="6"/>
        <v>47815.228421000007</v>
      </c>
    </row>
    <row r="37" spans="1:13" ht="15" customHeight="1" x14ac:dyDescent="0.2">
      <c r="A37" s="12" t="s">
        <v>22</v>
      </c>
      <c r="B37" s="36">
        <f t="shared" ref="B37:M37" si="7">SUM(B38+B39+B40+B41+B42)</f>
        <v>36516.022600000004</v>
      </c>
      <c r="C37" s="36">
        <f t="shared" si="7"/>
        <v>34482.932500000003</v>
      </c>
      <c r="D37" s="36">
        <f t="shared" si="7"/>
        <v>33475.563000000009</v>
      </c>
      <c r="E37" s="36">
        <f t="shared" si="7"/>
        <v>33593.345200000011</v>
      </c>
      <c r="F37" s="36">
        <f t="shared" si="7"/>
        <v>32764.721900000008</v>
      </c>
      <c r="G37" s="36">
        <f t="shared" si="7"/>
        <v>32392.879300000008</v>
      </c>
      <c r="H37" s="36">
        <f t="shared" si="7"/>
        <v>33130.054799999998</v>
      </c>
      <c r="I37" s="36">
        <f t="shared" si="7"/>
        <v>34050.180400000005</v>
      </c>
      <c r="J37" s="36">
        <f t="shared" si="7"/>
        <v>33038.964466000005</v>
      </c>
      <c r="K37" s="36">
        <f t="shared" si="7"/>
        <v>31891.571192000003</v>
      </c>
      <c r="L37" s="37">
        <f t="shared" si="7"/>
        <v>30669.118801000001</v>
      </c>
      <c r="M37" s="37">
        <f t="shared" si="7"/>
        <v>31974.159705000005</v>
      </c>
    </row>
    <row r="38" spans="1:13" ht="12.75" customHeight="1" x14ac:dyDescent="0.2">
      <c r="A38" s="7" t="s">
        <v>24</v>
      </c>
      <c r="B38" s="26">
        <v>359.5365000000001</v>
      </c>
      <c r="C38" s="26">
        <v>346.77420000000006</v>
      </c>
      <c r="D38" s="26">
        <v>415.85520000000008</v>
      </c>
      <c r="E38" s="26">
        <v>252.37660000000008</v>
      </c>
      <c r="F38" s="26">
        <v>185.41170000000011</v>
      </c>
      <c r="G38" s="26">
        <v>109.52480000000011</v>
      </c>
      <c r="H38" s="26">
        <v>179.66400000000013</v>
      </c>
      <c r="I38" s="26">
        <v>303.05800000000011</v>
      </c>
      <c r="J38" s="26">
        <v>320.92739000000012</v>
      </c>
      <c r="K38" s="26">
        <v>147.56149800000009</v>
      </c>
      <c r="L38" s="27">
        <v>330.66017000000011</v>
      </c>
      <c r="M38" s="27">
        <v>524.08742000000007</v>
      </c>
    </row>
    <row r="39" spans="1:13" ht="12.75" customHeight="1" x14ac:dyDescent="0.2">
      <c r="A39" s="7" t="s">
        <v>33</v>
      </c>
      <c r="B39" s="28">
        <v>208.32980000000003</v>
      </c>
      <c r="C39" s="28">
        <v>166.57830000000001</v>
      </c>
      <c r="D39" s="28">
        <v>161.50540000000001</v>
      </c>
      <c r="E39" s="28">
        <v>184.88850000000002</v>
      </c>
      <c r="F39" s="28">
        <v>185.29150000000004</v>
      </c>
      <c r="G39" s="28">
        <v>203.91750000000002</v>
      </c>
      <c r="H39" s="28">
        <v>194.04790000000003</v>
      </c>
      <c r="I39" s="28">
        <v>164.13390000000001</v>
      </c>
      <c r="J39" s="28">
        <v>120.248175</v>
      </c>
      <c r="K39" s="28">
        <v>111.17685500000002</v>
      </c>
      <c r="L39" s="29">
        <v>109.55554000000001</v>
      </c>
      <c r="M39" s="29">
        <v>47.381024000000004</v>
      </c>
    </row>
    <row r="40" spans="1:13" ht="12.75" customHeight="1" x14ac:dyDescent="0.2">
      <c r="A40" s="7" t="s">
        <v>25</v>
      </c>
      <c r="B40" s="30">
        <v>4257.7034999999969</v>
      </c>
      <c r="C40" s="30">
        <v>3972.0939999999969</v>
      </c>
      <c r="D40" s="30">
        <v>4429.1201999999976</v>
      </c>
      <c r="E40" s="30">
        <v>4287.4711999999972</v>
      </c>
      <c r="F40" s="30">
        <v>3818.8769999999972</v>
      </c>
      <c r="G40" s="30">
        <v>4387.5422999999973</v>
      </c>
      <c r="H40" s="30">
        <v>4927.471999999997</v>
      </c>
      <c r="I40" s="30">
        <v>6087.4005999999972</v>
      </c>
      <c r="J40" s="30">
        <v>4302.8171299999967</v>
      </c>
      <c r="K40" s="30">
        <v>4073.3645889999971</v>
      </c>
      <c r="L40" s="31">
        <v>3738.8692979999969</v>
      </c>
      <c r="M40" s="31">
        <v>3809.976703999997</v>
      </c>
    </row>
    <row r="41" spans="1:13" ht="12.75" customHeight="1" x14ac:dyDescent="0.2">
      <c r="A41" s="7" t="s">
        <v>34</v>
      </c>
      <c r="B41" s="30">
        <v>31341.981100000005</v>
      </c>
      <c r="C41" s="30">
        <v>29558.136600000005</v>
      </c>
      <c r="D41" s="30">
        <v>27928.95210000001</v>
      </c>
      <c r="E41" s="30">
        <v>28312.309200000011</v>
      </c>
      <c r="F41" s="30">
        <v>28050.11740000001</v>
      </c>
      <c r="G41" s="30">
        <v>27173.978200000009</v>
      </c>
      <c r="H41" s="30">
        <v>27324.966100000005</v>
      </c>
      <c r="I41" s="30">
        <v>26962.252600000007</v>
      </c>
      <c r="J41" s="30">
        <v>27689.145989000008</v>
      </c>
      <c r="K41" s="30">
        <v>26961.477977000006</v>
      </c>
      <c r="L41" s="31">
        <v>25869.557952000003</v>
      </c>
      <c r="M41" s="31">
        <v>26749.031610000005</v>
      </c>
    </row>
    <row r="42" spans="1:13" ht="12.75" customHeight="1" x14ac:dyDescent="0.2">
      <c r="A42" s="7" t="s">
        <v>27</v>
      </c>
      <c r="B42" s="30">
        <v>348.47170000000017</v>
      </c>
      <c r="C42" s="30">
        <v>439.34940000000017</v>
      </c>
      <c r="D42" s="30">
        <v>540.1301000000002</v>
      </c>
      <c r="E42" s="30">
        <v>556.29970000000014</v>
      </c>
      <c r="F42" s="30">
        <v>525.02430000000015</v>
      </c>
      <c r="G42" s="30">
        <v>517.91650000000004</v>
      </c>
      <c r="H42" s="30">
        <v>503.90480000000014</v>
      </c>
      <c r="I42" s="30">
        <v>533.33530000000007</v>
      </c>
      <c r="J42" s="30">
        <v>605.82578200000012</v>
      </c>
      <c r="K42" s="30">
        <v>597.99027300000012</v>
      </c>
      <c r="L42" s="31">
        <v>620.47584100000006</v>
      </c>
      <c r="M42" s="31">
        <v>843.68294700000001</v>
      </c>
    </row>
    <row r="43" spans="1:13" ht="15" customHeight="1" x14ac:dyDescent="0.2">
      <c r="A43" s="12" t="s">
        <v>23</v>
      </c>
      <c r="B43" s="38">
        <f t="shared" ref="B43:M43" si="8">SUM(B44+B45+B46+B47)</f>
        <v>14521.796500000002</v>
      </c>
      <c r="C43" s="38">
        <f t="shared" si="8"/>
        <v>14061.488100000004</v>
      </c>
      <c r="D43" s="38">
        <f t="shared" si="8"/>
        <v>15463.938200000006</v>
      </c>
      <c r="E43" s="38">
        <f t="shared" si="8"/>
        <v>15032.590500000004</v>
      </c>
      <c r="F43" s="38">
        <f t="shared" si="8"/>
        <v>15005.601700000007</v>
      </c>
      <c r="G43" s="38">
        <f t="shared" si="8"/>
        <v>15198.091800000004</v>
      </c>
      <c r="H43" s="38">
        <f t="shared" si="8"/>
        <v>15267.830100000003</v>
      </c>
      <c r="I43" s="38">
        <f t="shared" si="8"/>
        <v>15402.743000000006</v>
      </c>
      <c r="J43" s="38">
        <f t="shared" si="8"/>
        <v>15639.197289000003</v>
      </c>
      <c r="K43" s="38">
        <f t="shared" si="8"/>
        <v>16069.066255000005</v>
      </c>
      <c r="L43" s="39">
        <f t="shared" si="8"/>
        <v>16384.095277000008</v>
      </c>
      <c r="M43" s="39">
        <f t="shared" si="8"/>
        <v>15841.068716000005</v>
      </c>
    </row>
    <row r="44" spans="1:13" ht="12.75" customHeight="1" x14ac:dyDescent="0.2">
      <c r="A44" s="7" t="s">
        <v>31</v>
      </c>
      <c r="B44" s="26">
        <v>6299.4803000000011</v>
      </c>
      <c r="C44" s="26">
        <v>5867.9648000000016</v>
      </c>
      <c r="D44" s="26">
        <v>6542.6409000000021</v>
      </c>
      <c r="E44" s="26">
        <v>6588.3669000000018</v>
      </c>
      <c r="F44" s="26">
        <v>6194.840900000002</v>
      </c>
      <c r="G44" s="26">
        <v>6494.7715000000017</v>
      </c>
      <c r="H44" s="26">
        <v>6380.2642000000014</v>
      </c>
      <c r="I44" s="26">
        <v>6360.5801000000019</v>
      </c>
      <c r="J44" s="26">
        <v>6430.0383640000018</v>
      </c>
      <c r="K44" s="26">
        <v>6447.3691440000021</v>
      </c>
      <c r="L44" s="27">
        <v>6289.5621990000018</v>
      </c>
      <c r="M44" s="27">
        <v>5408.3757440000027</v>
      </c>
    </row>
    <row r="45" spans="1:13" ht="12.75" customHeight="1" x14ac:dyDescent="0.2">
      <c r="A45" s="7" t="s">
        <v>25</v>
      </c>
      <c r="B45" s="30">
        <v>4544.8893000000016</v>
      </c>
      <c r="C45" s="30">
        <v>4502.6265000000012</v>
      </c>
      <c r="D45" s="30">
        <v>4679.494700000002</v>
      </c>
      <c r="E45" s="30">
        <v>4822.0971000000018</v>
      </c>
      <c r="F45" s="30">
        <v>4825.8909000000021</v>
      </c>
      <c r="G45" s="30">
        <v>4822.545500000002</v>
      </c>
      <c r="H45" s="30">
        <v>5243.5319000000018</v>
      </c>
      <c r="I45" s="30">
        <v>5091.0218000000023</v>
      </c>
      <c r="J45" s="30">
        <v>5388.8430720000024</v>
      </c>
      <c r="K45" s="30">
        <v>5237.4739770000024</v>
      </c>
      <c r="L45" s="31">
        <v>4917.807638000003</v>
      </c>
      <c r="M45" s="31">
        <v>4814.9767780000029</v>
      </c>
    </row>
    <row r="46" spans="1:13" ht="12.75" customHeight="1" x14ac:dyDescent="0.2">
      <c r="A46" s="7" t="s">
        <v>34</v>
      </c>
      <c r="B46" s="30">
        <v>3677.4268999999999</v>
      </c>
      <c r="C46" s="30">
        <v>3690.8968000000004</v>
      </c>
      <c r="D46" s="30">
        <v>4241.8026000000009</v>
      </c>
      <c r="E46" s="30">
        <v>3622.1265000000003</v>
      </c>
      <c r="F46" s="30">
        <v>3984.8699000000006</v>
      </c>
      <c r="G46" s="30">
        <v>3880.7748000000006</v>
      </c>
      <c r="H46" s="30">
        <v>3644.0340000000006</v>
      </c>
      <c r="I46" s="30">
        <v>3951.1411000000007</v>
      </c>
      <c r="J46" s="30">
        <v>3820.3158530000001</v>
      </c>
      <c r="K46" s="30">
        <v>4384.2231339999998</v>
      </c>
      <c r="L46" s="31">
        <v>5176.7254400000002</v>
      </c>
      <c r="M46" s="31">
        <v>5617.7161939999996</v>
      </c>
    </row>
    <row r="47" spans="1:13" ht="12.75" customHeight="1" x14ac:dyDescent="0.2">
      <c r="A47" s="7" t="s">
        <v>27</v>
      </c>
      <c r="B47" s="28">
        <v>0</v>
      </c>
      <c r="C47" s="28">
        <v>0</v>
      </c>
      <c r="D47" s="28">
        <v>0</v>
      </c>
      <c r="E47" s="28">
        <v>0</v>
      </c>
      <c r="F47" s="28">
        <v>0</v>
      </c>
      <c r="G47" s="28">
        <v>0</v>
      </c>
      <c r="H47" s="28">
        <v>0</v>
      </c>
      <c r="I47" s="28">
        <v>0</v>
      </c>
      <c r="J47" s="28">
        <v>0</v>
      </c>
      <c r="K47" s="28">
        <v>0</v>
      </c>
      <c r="L47" s="29">
        <v>0</v>
      </c>
      <c r="M47" s="29">
        <v>0</v>
      </c>
    </row>
    <row r="48" spans="1:13" ht="15" customHeight="1" x14ac:dyDescent="0.2">
      <c r="A48" s="33" t="s">
        <v>35</v>
      </c>
      <c r="B48" s="40">
        <f t="shared" ref="B48:M48" si="9">SUM(B49+B55)</f>
        <v>9474.1833999999999</v>
      </c>
      <c r="C48" s="40">
        <f t="shared" si="9"/>
        <v>9531.6945999999989</v>
      </c>
      <c r="D48" s="40">
        <f t="shared" si="9"/>
        <v>9582.7037999999993</v>
      </c>
      <c r="E48" s="40">
        <f t="shared" si="9"/>
        <v>9636.2134999999998</v>
      </c>
      <c r="F48" s="40">
        <f t="shared" si="9"/>
        <v>9644.1057000000001</v>
      </c>
      <c r="G48" s="40">
        <f t="shared" si="9"/>
        <v>9531.5547000000006</v>
      </c>
      <c r="H48" s="40">
        <f t="shared" si="9"/>
        <v>9529.2720000000008</v>
      </c>
      <c r="I48" s="40">
        <f t="shared" si="9"/>
        <v>9399.8925999999992</v>
      </c>
      <c r="J48" s="40">
        <f t="shared" si="9"/>
        <v>9479.9558550000002</v>
      </c>
      <c r="K48" s="40">
        <f t="shared" si="9"/>
        <v>9392.9229510000005</v>
      </c>
      <c r="L48" s="41">
        <f t="shared" si="9"/>
        <v>9423.0947989999986</v>
      </c>
      <c r="M48" s="41">
        <f t="shared" si="9"/>
        <v>9312.1107019999999</v>
      </c>
    </row>
    <row r="49" spans="1:13" ht="15" customHeight="1" x14ac:dyDescent="0.2">
      <c r="A49" s="12" t="s">
        <v>22</v>
      </c>
      <c r="B49" s="38">
        <f t="shared" ref="B49:M49" si="10">SUM(B50+B51+B52+B53+B54)</f>
        <v>4720.625</v>
      </c>
      <c r="C49" s="38">
        <f t="shared" si="10"/>
        <v>4743.2518</v>
      </c>
      <c r="D49" s="38">
        <f t="shared" si="10"/>
        <v>4771.0864999999994</v>
      </c>
      <c r="E49" s="38">
        <f t="shared" si="10"/>
        <v>4797.1650999999993</v>
      </c>
      <c r="F49" s="38">
        <f t="shared" si="10"/>
        <v>4790.8360000000002</v>
      </c>
      <c r="G49" s="38">
        <f t="shared" si="10"/>
        <v>4780.7158999999992</v>
      </c>
      <c r="H49" s="38">
        <f t="shared" si="10"/>
        <v>4764.6799999999994</v>
      </c>
      <c r="I49" s="38">
        <f t="shared" si="10"/>
        <v>4737.0666000000001</v>
      </c>
      <c r="J49" s="38">
        <f t="shared" si="10"/>
        <v>4751.0817939999988</v>
      </c>
      <c r="K49" s="38">
        <f t="shared" si="10"/>
        <v>4770.0694799999992</v>
      </c>
      <c r="L49" s="39">
        <f t="shared" si="10"/>
        <v>4778.6614189999991</v>
      </c>
      <c r="M49" s="39">
        <f t="shared" si="10"/>
        <v>4773.5648369999999</v>
      </c>
    </row>
    <row r="50" spans="1:13" ht="12.75" customHeight="1" x14ac:dyDescent="0.2">
      <c r="A50" s="7" t="s">
        <v>24</v>
      </c>
      <c r="B50" s="28">
        <v>0</v>
      </c>
      <c r="C50" s="28">
        <v>0</v>
      </c>
      <c r="D50" s="28">
        <v>0</v>
      </c>
      <c r="E50" s="28">
        <v>0</v>
      </c>
      <c r="F50" s="28">
        <v>0</v>
      </c>
      <c r="G50" s="28">
        <v>0</v>
      </c>
      <c r="H50" s="28">
        <v>0</v>
      </c>
      <c r="I50" s="28">
        <v>0</v>
      </c>
      <c r="J50" s="28">
        <v>0</v>
      </c>
      <c r="K50" s="28">
        <v>0</v>
      </c>
      <c r="L50" s="29">
        <v>0</v>
      </c>
      <c r="M50" s="29">
        <v>0</v>
      </c>
    </row>
    <row r="51" spans="1:13" ht="12.75" customHeight="1" x14ac:dyDescent="0.2">
      <c r="A51" s="7" t="s">
        <v>25</v>
      </c>
      <c r="B51" s="30">
        <v>1658.3076999999996</v>
      </c>
      <c r="C51" s="30">
        <v>1657.6306999999995</v>
      </c>
      <c r="D51" s="30">
        <v>1656.0634999999993</v>
      </c>
      <c r="E51" s="30">
        <v>1655.2382999999993</v>
      </c>
      <c r="F51" s="30">
        <v>1646.7072999999993</v>
      </c>
      <c r="G51" s="30">
        <v>1637.5831999999994</v>
      </c>
      <c r="H51" s="30">
        <v>1629.645299999999</v>
      </c>
      <c r="I51" s="30">
        <v>1619.9278999999992</v>
      </c>
      <c r="J51" s="30">
        <v>1612.9399379999991</v>
      </c>
      <c r="K51" s="30">
        <v>1606.4498499999993</v>
      </c>
      <c r="L51" s="31">
        <v>1599.8972329999992</v>
      </c>
      <c r="M51" s="31">
        <v>1593.0949539999992</v>
      </c>
    </row>
    <row r="52" spans="1:13" ht="12.75" customHeight="1" x14ac:dyDescent="0.2">
      <c r="A52" s="7" t="s">
        <v>30</v>
      </c>
      <c r="B52" s="28">
        <v>0</v>
      </c>
      <c r="C52" s="28">
        <v>0</v>
      </c>
      <c r="D52" s="28">
        <v>0</v>
      </c>
      <c r="E52" s="28">
        <v>0</v>
      </c>
      <c r="F52" s="28">
        <v>0</v>
      </c>
      <c r="G52" s="28">
        <v>0</v>
      </c>
      <c r="H52" s="28">
        <v>0</v>
      </c>
      <c r="I52" s="28">
        <v>0</v>
      </c>
      <c r="J52" s="28">
        <v>0</v>
      </c>
      <c r="K52" s="28">
        <v>0</v>
      </c>
      <c r="L52" s="29">
        <v>0</v>
      </c>
      <c r="M52" s="29">
        <v>0</v>
      </c>
    </row>
    <row r="53" spans="1:13" ht="12.75" customHeight="1" x14ac:dyDescent="0.2">
      <c r="A53" s="7" t="s">
        <v>26</v>
      </c>
      <c r="B53" s="30">
        <v>2781.5000000000005</v>
      </c>
      <c r="C53" s="30">
        <v>2799.1000000000004</v>
      </c>
      <c r="D53" s="30">
        <v>2816.7000000000003</v>
      </c>
      <c r="E53" s="30">
        <v>2833.4</v>
      </c>
      <c r="F53" s="30">
        <v>2816.2000000000003</v>
      </c>
      <c r="G53" s="30">
        <v>2794.8</v>
      </c>
      <c r="H53" s="30">
        <v>2767.6000000000004</v>
      </c>
      <c r="I53" s="30">
        <v>2730.3</v>
      </c>
      <c r="J53" s="30">
        <v>2731.0229370000002</v>
      </c>
      <c r="K53" s="30">
        <v>2737.2411809999999</v>
      </c>
      <c r="L53" s="31">
        <v>2732.5567170000004</v>
      </c>
      <c r="M53" s="31">
        <v>2714.2382580000003</v>
      </c>
    </row>
    <row r="54" spans="1:13" ht="12.75" customHeight="1" x14ac:dyDescent="0.2">
      <c r="A54" s="7" t="s">
        <v>27</v>
      </c>
      <c r="B54" s="30">
        <v>280.81729999999999</v>
      </c>
      <c r="C54" s="30">
        <v>286.52109999999999</v>
      </c>
      <c r="D54" s="30">
        <v>298.32299999999998</v>
      </c>
      <c r="E54" s="30">
        <v>308.52679999999998</v>
      </c>
      <c r="F54" s="30">
        <v>327.92869999999999</v>
      </c>
      <c r="G54" s="30">
        <v>348.33269999999993</v>
      </c>
      <c r="H54" s="30">
        <v>367.43470000000002</v>
      </c>
      <c r="I54" s="30">
        <v>386.83870000000002</v>
      </c>
      <c r="J54" s="30">
        <v>407.11891899999995</v>
      </c>
      <c r="K54" s="30">
        <v>426.37844899999999</v>
      </c>
      <c r="L54" s="31">
        <v>446.20746899999995</v>
      </c>
      <c r="M54" s="31">
        <v>466.23162500000001</v>
      </c>
    </row>
    <row r="55" spans="1:13" ht="15" customHeight="1" x14ac:dyDescent="0.2">
      <c r="A55" s="12" t="s">
        <v>23</v>
      </c>
      <c r="B55" s="38">
        <f t="shared" ref="B55:M55" si="11">SUM(B56+B57+B58+B59+B60)</f>
        <v>4753.5583999999999</v>
      </c>
      <c r="C55" s="38">
        <f t="shared" si="11"/>
        <v>4788.4427999999998</v>
      </c>
      <c r="D55" s="38">
        <f t="shared" si="11"/>
        <v>4811.6172999999999</v>
      </c>
      <c r="E55" s="38">
        <f t="shared" si="11"/>
        <v>4839.0484000000006</v>
      </c>
      <c r="F55" s="38">
        <f t="shared" si="11"/>
        <v>4853.2697000000007</v>
      </c>
      <c r="G55" s="38">
        <f t="shared" si="11"/>
        <v>4750.8388000000004</v>
      </c>
      <c r="H55" s="38">
        <f t="shared" si="11"/>
        <v>4764.5920000000006</v>
      </c>
      <c r="I55" s="38">
        <f t="shared" si="11"/>
        <v>4662.826</v>
      </c>
      <c r="J55" s="38">
        <f t="shared" si="11"/>
        <v>4728.8740610000004</v>
      </c>
      <c r="K55" s="38">
        <f t="shared" si="11"/>
        <v>4622.8534710000004</v>
      </c>
      <c r="L55" s="39">
        <f t="shared" si="11"/>
        <v>4644.4333800000004</v>
      </c>
      <c r="M55" s="39">
        <f t="shared" si="11"/>
        <v>4538.545865</v>
      </c>
    </row>
    <row r="56" spans="1:13" ht="12.75" customHeight="1" x14ac:dyDescent="0.2">
      <c r="A56" s="7" t="s">
        <v>31</v>
      </c>
      <c r="B56" s="28">
        <v>0</v>
      </c>
      <c r="C56" s="28">
        <v>0</v>
      </c>
      <c r="D56" s="28">
        <v>0</v>
      </c>
      <c r="E56" s="28">
        <v>0</v>
      </c>
      <c r="F56" s="28">
        <v>0</v>
      </c>
      <c r="G56" s="28">
        <v>0</v>
      </c>
      <c r="H56" s="28">
        <v>0</v>
      </c>
      <c r="I56" s="28">
        <v>0</v>
      </c>
      <c r="J56" s="28">
        <v>0</v>
      </c>
      <c r="K56" s="28">
        <v>0</v>
      </c>
      <c r="L56" s="29">
        <v>0</v>
      </c>
      <c r="M56" s="29">
        <v>0</v>
      </c>
    </row>
    <row r="57" spans="1:13" ht="12.75" customHeight="1" x14ac:dyDescent="0.2">
      <c r="A57" s="7" t="s">
        <v>25</v>
      </c>
      <c r="B57" s="30">
        <v>3737.9584</v>
      </c>
      <c r="C57" s="30">
        <v>3740.3427999999999</v>
      </c>
      <c r="D57" s="30">
        <v>3730.8173000000002</v>
      </c>
      <c r="E57" s="30">
        <v>3728.2484000000004</v>
      </c>
      <c r="F57" s="30">
        <v>3740.4697000000001</v>
      </c>
      <c r="G57" s="30">
        <v>3637.0388000000003</v>
      </c>
      <c r="H57" s="30">
        <v>3650.192</v>
      </c>
      <c r="I57" s="30">
        <v>3547.5259999999998</v>
      </c>
      <c r="J57" s="30">
        <v>3552.94904</v>
      </c>
      <c r="K57" s="30">
        <v>3442.3409799999995</v>
      </c>
      <c r="L57" s="31">
        <v>3447.2661099999996</v>
      </c>
      <c r="M57" s="31">
        <v>3335.6607589999999</v>
      </c>
    </row>
    <row r="58" spans="1:13" ht="12.75" customHeight="1" x14ac:dyDescent="0.2">
      <c r="A58" s="7" t="s">
        <v>30</v>
      </c>
      <c r="B58" s="8">
        <v>0</v>
      </c>
      <c r="C58" s="8">
        <v>0</v>
      </c>
      <c r="D58" s="8">
        <v>0</v>
      </c>
      <c r="E58" s="8">
        <v>0</v>
      </c>
      <c r="F58" s="8">
        <v>0</v>
      </c>
      <c r="G58" s="8">
        <v>0</v>
      </c>
      <c r="H58" s="8">
        <v>0</v>
      </c>
      <c r="I58" s="8">
        <v>0</v>
      </c>
      <c r="J58" s="8">
        <v>0</v>
      </c>
      <c r="K58" s="8">
        <v>0</v>
      </c>
      <c r="L58" s="9">
        <v>0</v>
      </c>
      <c r="M58" s="9">
        <v>0</v>
      </c>
    </row>
    <row r="59" spans="1:13" ht="12.75" customHeight="1" x14ac:dyDescent="0.2">
      <c r="A59" s="7" t="s">
        <v>26</v>
      </c>
      <c r="B59" s="10">
        <v>1015.6000000000001</v>
      </c>
      <c r="C59" s="10">
        <v>1048.1000000000001</v>
      </c>
      <c r="D59" s="10">
        <v>1080.8000000000002</v>
      </c>
      <c r="E59" s="10">
        <v>1110.8000000000002</v>
      </c>
      <c r="F59" s="10">
        <v>1112.8000000000002</v>
      </c>
      <c r="G59" s="10">
        <v>1113.8000000000002</v>
      </c>
      <c r="H59" s="10">
        <v>1114.4000000000003</v>
      </c>
      <c r="I59" s="10">
        <v>1115.3000000000004</v>
      </c>
      <c r="J59" s="10">
        <v>1175.9250210000002</v>
      </c>
      <c r="K59" s="10">
        <v>1180.5124910000004</v>
      </c>
      <c r="L59" s="11">
        <v>1197.1672700000004</v>
      </c>
      <c r="M59" s="11">
        <v>1202.8851060000004</v>
      </c>
    </row>
    <row r="60" spans="1:13" ht="12.75" customHeight="1" x14ac:dyDescent="0.2">
      <c r="A60" s="7" t="s">
        <v>27</v>
      </c>
      <c r="B60" s="8">
        <v>0</v>
      </c>
      <c r="C60" s="8">
        <v>0</v>
      </c>
      <c r="D60" s="8">
        <v>0</v>
      </c>
      <c r="E60" s="8">
        <v>0</v>
      </c>
      <c r="F60" s="8">
        <v>0</v>
      </c>
      <c r="G60" s="8">
        <v>0</v>
      </c>
      <c r="H60" s="8">
        <v>0</v>
      </c>
      <c r="I60" s="8">
        <v>0</v>
      </c>
      <c r="J60" s="8">
        <v>0</v>
      </c>
      <c r="K60" s="8">
        <v>0</v>
      </c>
      <c r="L60" s="9">
        <v>0</v>
      </c>
      <c r="M60" s="9">
        <v>0</v>
      </c>
    </row>
    <row r="61" spans="1:13" ht="15" customHeight="1" x14ac:dyDescent="0.2">
      <c r="A61" s="33" t="s">
        <v>39</v>
      </c>
      <c r="B61" s="42">
        <f t="shared" ref="B61:M61" si="12">SUM(B62+B63)</f>
        <v>16508.455999999998</v>
      </c>
      <c r="C61" s="42">
        <f t="shared" si="12"/>
        <v>17248.931699999997</v>
      </c>
      <c r="D61" s="42">
        <f t="shared" si="12"/>
        <v>17760.423699999999</v>
      </c>
      <c r="E61" s="42">
        <f t="shared" si="12"/>
        <v>18119.202399999998</v>
      </c>
      <c r="F61" s="42">
        <f t="shared" si="12"/>
        <v>18477.677599999999</v>
      </c>
      <c r="G61" s="42">
        <f t="shared" si="12"/>
        <v>19743.148399999998</v>
      </c>
      <c r="H61" s="42">
        <f t="shared" si="12"/>
        <v>20229.523099999999</v>
      </c>
      <c r="I61" s="42">
        <f t="shared" si="12"/>
        <v>21177.960500000001</v>
      </c>
      <c r="J61" s="42">
        <f t="shared" si="12"/>
        <v>22397.859796999997</v>
      </c>
      <c r="K61" s="42">
        <f t="shared" si="12"/>
        <v>23724.088506</v>
      </c>
      <c r="L61" s="43">
        <f t="shared" si="12"/>
        <v>24340.522437</v>
      </c>
      <c r="M61" s="43">
        <f t="shared" si="12"/>
        <v>24998.174295999997</v>
      </c>
    </row>
    <row r="62" spans="1:13" ht="12.75" customHeight="1" x14ac:dyDescent="0.2">
      <c r="A62" s="12" t="s">
        <v>36</v>
      </c>
      <c r="B62" s="8">
        <v>0</v>
      </c>
      <c r="C62" s="8">
        <v>0</v>
      </c>
      <c r="D62" s="8">
        <v>0</v>
      </c>
      <c r="E62" s="8">
        <v>0</v>
      </c>
      <c r="F62" s="8">
        <v>0</v>
      </c>
      <c r="G62" s="8">
        <v>0</v>
      </c>
      <c r="H62" s="8">
        <v>0</v>
      </c>
      <c r="I62" s="8">
        <v>0</v>
      </c>
      <c r="J62" s="8">
        <v>0</v>
      </c>
      <c r="K62" s="8">
        <v>0</v>
      </c>
      <c r="L62" s="9">
        <v>0</v>
      </c>
      <c r="M62" s="9">
        <v>0</v>
      </c>
    </row>
    <row r="63" spans="1:13" ht="12.75" customHeight="1" x14ac:dyDescent="0.2">
      <c r="A63" s="12" t="s">
        <v>37</v>
      </c>
      <c r="B63" s="8">
        <v>16508.455999999998</v>
      </c>
      <c r="C63" s="8">
        <v>17248.931699999997</v>
      </c>
      <c r="D63" s="8">
        <v>17760.423699999999</v>
      </c>
      <c r="E63" s="8">
        <v>18119.202399999998</v>
      </c>
      <c r="F63" s="8">
        <v>18477.677599999999</v>
      </c>
      <c r="G63" s="8">
        <v>19743.148399999998</v>
      </c>
      <c r="H63" s="8">
        <v>20229.523099999999</v>
      </c>
      <c r="I63" s="8">
        <v>21177.960500000001</v>
      </c>
      <c r="J63" s="8">
        <v>22397.859796999997</v>
      </c>
      <c r="K63" s="8">
        <v>23724.088506</v>
      </c>
      <c r="L63" s="9">
        <v>24340.522437</v>
      </c>
      <c r="M63" s="9">
        <v>24998.174295999997</v>
      </c>
    </row>
    <row r="64" spans="1:13" ht="15" customHeight="1" x14ac:dyDescent="0.2">
      <c r="A64" s="33" t="s">
        <v>38</v>
      </c>
      <c r="B64" s="42">
        <f>SUM(B14+B25+B36+B48+B61)</f>
        <v>92435.203600000008</v>
      </c>
      <c r="C64" s="42">
        <f t="shared" ref="C64:M64" si="13">SUM(C14+C25+C36+C48+C61)</f>
        <v>91878.709500000012</v>
      </c>
      <c r="D64" s="42">
        <f t="shared" si="13"/>
        <v>93044.302000000011</v>
      </c>
      <c r="E64" s="42">
        <f t="shared" si="13"/>
        <v>93058.112300000008</v>
      </c>
      <c r="F64" s="42">
        <f t="shared" si="13"/>
        <v>92627.060400000017</v>
      </c>
      <c r="G64" s="42">
        <f t="shared" si="13"/>
        <v>94554.027200000011</v>
      </c>
      <c r="H64" s="42">
        <f t="shared" si="13"/>
        <v>95977.039400000009</v>
      </c>
      <c r="I64" s="42">
        <f t="shared" si="13"/>
        <v>98873.989500000011</v>
      </c>
      <c r="J64" s="42">
        <f t="shared" si="13"/>
        <v>99309.379339000021</v>
      </c>
      <c r="K64" s="42">
        <f t="shared" si="13"/>
        <v>99867.364238000009</v>
      </c>
      <c r="L64" s="43">
        <f t="shared" si="13"/>
        <v>101468.48096099999</v>
      </c>
      <c r="M64" s="43">
        <f t="shared" si="13"/>
        <v>104531.52381000001</v>
      </c>
    </row>
    <row r="65" spans="1:13" ht="6" customHeight="1" x14ac:dyDescent="0.2">
      <c r="A65" s="13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8"/>
      <c r="M65" s="18"/>
    </row>
    <row r="66" spans="1:13" ht="6" customHeight="1" x14ac:dyDescent="0.2">
      <c r="A66" s="19"/>
    </row>
    <row r="67" spans="1:13" ht="12.75" customHeight="1" x14ac:dyDescent="0.2">
      <c r="A67" s="20" t="s">
        <v>18</v>
      </c>
      <c r="B67" s="21"/>
      <c r="C67" s="21"/>
      <c r="D67" s="21"/>
      <c r="E67" s="21"/>
      <c r="F67" s="21"/>
      <c r="G67" s="21"/>
      <c r="H67" s="21"/>
      <c r="I67" s="21"/>
      <c r="J67" s="21"/>
      <c r="K67" s="21"/>
    </row>
    <row r="68" spans="1:13" ht="12.75" customHeight="1" x14ac:dyDescent="0.2">
      <c r="A68" s="22" t="s">
        <v>40</v>
      </c>
      <c r="B68" s="21"/>
      <c r="C68" s="21"/>
      <c r="D68" s="21"/>
      <c r="E68" s="21"/>
      <c r="F68" s="21"/>
      <c r="G68" s="21"/>
      <c r="H68" s="21"/>
      <c r="I68" s="21"/>
      <c r="J68" s="21"/>
      <c r="K68" s="21"/>
    </row>
    <row r="69" spans="1:13" ht="12.75" customHeight="1" x14ac:dyDescent="0.2">
      <c r="A69" s="20" t="s">
        <v>9</v>
      </c>
      <c r="B69" s="21"/>
      <c r="C69" s="21"/>
      <c r="D69" s="21"/>
      <c r="E69" s="21"/>
      <c r="F69" s="21"/>
      <c r="G69" s="21"/>
      <c r="H69" s="21"/>
      <c r="I69" s="21"/>
      <c r="J69" s="21"/>
      <c r="K69" s="21"/>
    </row>
    <row r="70" spans="1:13" ht="12.75" customHeight="1" x14ac:dyDescent="0.2">
      <c r="A70" s="20" t="s">
        <v>10</v>
      </c>
      <c r="B70" s="21"/>
      <c r="C70" s="21"/>
      <c r="D70" s="21"/>
      <c r="E70" s="21"/>
      <c r="F70" s="21"/>
      <c r="G70" s="21"/>
      <c r="H70" s="21"/>
      <c r="I70" s="21"/>
      <c r="J70" s="21"/>
      <c r="K70" s="21"/>
    </row>
    <row r="71" spans="1:13" ht="12.75" customHeight="1" x14ac:dyDescent="0.2">
      <c r="A71" s="20" t="s">
        <v>11</v>
      </c>
      <c r="B71" s="21"/>
      <c r="C71" s="21"/>
      <c r="D71" s="21"/>
      <c r="E71" s="21"/>
      <c r="F71" s="21"/>
      <c r="G71" s="21"/>
      <c r="H71" s="21"/>
      <c r="I71" s="21"/>
      <c r="J71" s="21"/>
      <c r="K71" s="21"/>
    </row>
    <row r="72" spans="1:13" ht="12.75" customHeight="1" x14ac:dyDescent="0.2">
      <c r="A72" s="22" t="s">
        <v>17</v>
      </c>
      <c r="B72" s="21"/>
      <c r="C72" s="21"/>
      <c r="D72" s="21"/>
      <c r="E72" s="21"/>
      <c r="F72" s="21"/>
      <c r="G72" s="21"/>
      <c r="H72" s="21"/>
      <c r="I72" s="21"/>
      <c r="J72" s="21"/>
      <c r="K72" s="21"/>
    </row>
    <row r="73" spans="1:13" ht="12.75" customHeight="1" x14ac:dyDescent="0.2">
      <c r="A73" s="20" t="s">
        <v>12</v>
      </c>
      <c r="B73" s="21"/>
      <c r="C73" s="21"/>
      <c r="D73" s="21"/>
      <c r="E73" s="21"/>
      <c r="F73" s="21"/>
      <c r="G73" s="21"/>
      <c r="H73" s="21"/>
      <c r="I73" s="21"/>
      <c r="J73" s="21"/>
      <c r="K73" s="21"/>
    </row>
    <row r="74" spans="1:13" ht="12.75" customHeight="1" x14ac:dyDescent="0.2">
      <c r="A74" s="20" t="s">
        <v>13</v>
      </c>
      <c r="B74" s="21"/>
      <c r="C74" s="21"/>
      <c r="D74" s="21"/>
      <c r="E74" s="21"/>
      <c r="F74" s="21"/>
      <c r="G74" s="21"/>
      <c r="H74" s="21"/>
      <c r="I74" s="21"/>
      <c r="J74" s="21"/>
      <c r="K74" s="21"/>
    </row>
    <row r="75" spans="1:13" ht="12.75" customHeight="1" x14ac:dyDescent="0.2">
      <c r="A75" s="20"/>
      <c r="B75" s="21"/>
      <c r="C75" s="21"/>
      <c r="D75" s="21"/>
      <c r="E75" s="21"/>
      <c r="F75" s="21"/>
      <c r="G75" s="21"/>
      <c r="H75" s="21"/>
      <c r="I75" s="21"/>
      <c r="J75" s="21"/>
      <c r="K75" s="21"/>
    </row>
    <row r="76" spans="1:13" ht="12.75" customHeight="1" x14ac:dyDescent="0.2">
      <c r="A76" s="20"/>
      <c r="B76" s="21"/>
      <c r="C76" s="21"/>
      <c r="D76" s="21"/>
      <c r="E76" s="21"/>
      <c r="F76" s="21"/>
      <c r="G76" s="21"/>
      <c r="H76" s="21"/>
      <c r="I76" s="21"/>
      <c r="J76" s="21"/>
      <c r="K76" s="21"/>
    </row>
    <row r="77" spans="1:13" ht="12.75" customHeight="1" x14ac:dyDescent="0.2">
      <c r="A77" s="20"/>
      <c r="B77" s="21"/>
      <c r="C77" s="21"/>
      <c r="D77" s="21"/>
      <c r="E77" s="21"/>
      <c r="F77" s="21"/>
      <c r="G77" s="21"/>
      <c r="H77" s="21"/>
      <c r="I77" s="21"/>
      <c r="J77" s="21"/>
      <c r="K77" s="21"/>
    </row>
    <row r="78" spans="1:13" ht="12.75" customHeight="1" x14ac:dyDescent="0.2">
      <c r="A78" s="20"/>
      <c r="B78" s="21"/>
      <c r="C78" s="21"/>
      <c r="D78" s="21"/>
      <c r="E78" s="21"/>
      <c r="F78" s="21"/>
      <c r="G78" s="21"/>
      <c r="H78" s="21"/>
      <c r="I78" s="21"/>
      <c r="J78" s="21"/>
      <c r="K78" s="21"/>
    </row>
    <row r="79" spans="1:13" ht="12.75" customHeight="1" x14ac:dyDescent="0.2">
      <c r="A79" s="20"/>
      <c r="B79" s="21"/>
      <c r="C79" s="21"/>
      <c r="D79" s="21"/>
      <c r="E79" s="21"/>
      <c r="F79" s="21"/>
      <c r="G79" s="21"/>
      <c r="H79" s="21"/>
      <c r="I79" s="21"/>
      <c r="J79" s="21"/>
      <c r="K79" s="21"/>
    </row>
    <row r="80" spans="1:13" ht="12.75" customHeight="1" x14ac:dyDescent="0.2">
      <c r="A80" s="20"/>
      <c r="B80" s="21"/>
      <c r="C80" s="21"/>
      <c r="D80" s="21"/>
      <c r="E80" s="21"/>
      <c r="F80" s="21"/>
      <c r="G80" s="21"/>
      <c r="H80" s="21"/>
      <c r="I80" s="21"/>
      <c r="J80" s="21"/>
      <c r="K80" s="21"/>
    </row>
    <row r="81" spans="1:11" ht="12.75" customHeight="1" x14ac:dyDescent="0.2">
      <c r="A81" s="20"/>
      <c r="B81" s="21"/>
      <c r="C81" s="21"/>
      <c r="D81" s="21"/>
      <c r="E81" s="21"/>
      <c r="F81" s="21"/>
      <c r="G81" s="21"/>
      <c r="H81" s="21"/>
      <c r="I81" s="21"/>
      <c r="J81" s="21"/>
      <c r="K81" s="21"/>
    </row>
    <row r="82" spans="1:11" ht="12.75" customHeight="1" x14ac:dyDescent="0.2">
      <c r="A82" s="20"/>
      <c r="B82" s="21"/>
      <c r="C82" s="21"/>
      <c r="D82" s="21"/>
      <c r="E82" s="21"/>
      <c r="F82" s="21"/>
      <c r="G82" s="21"/>
      <c r="H82" s="21"/>
      <c r="I82" s="21"/>
      <c r="J82" s="21"/>
      <c r="K82" s="21"/>
    </row>
    <row r="83" spans="1:11" ht="12.75" customHeight="1" x14ac:dyDescent="0.2">
      <c r="A83" s="20"/>
      <c r="B83" s="21"/>
      <c r="C83" s="21"/>
      <c r="D83" s="21"/>
      <c r="E83" s="21"/>
      <c r="F83" s="21"/>
      <c r="G83" s="21"/>
      <c r="H83" s="21"/>
      <c r="I83" s="21"/>
      <c r="J83" s="21"/>
      <c r="K83" s="21"/>
    </row>
    <row r="84" spans="1:11" ht="12.75" customHeight="1" x14ac:dyDescent="0.2">
      <c r="A84" s="20"/>
      <c r="B84" s="21"/>
      <c r="C84" s="21"/>
      <c r="D84" s="21"/>
      <c r="E84" s="21"/>
      <c r="F84" s="21"/>
      <c r="G84" s="21"/>
      <c r="H84" s="21"/>
      <c r="I84" s="21"/>
      <c r="J84" s="21"/>
      <c r="K84" s="21"/>
    </row>
    <row r="85" spans="1:11" ht="12.75" customHeight="1" x14ac:dyDescent="0.2">
      <c r="A85" s="20"/>
      <c r="B85" s="21"/>
      <c r="C85" s="21"/>
      <c r="D85" s="21"/>
      <c r="E85" s="21"/>
      <c r="F85" s="21"/>
      <c r="G85" s="21"/>
      <c r="H85" s="21"/>
      <c r="I85" s="21"/>
      <c r="J85" s="21"/>
      <c r="K85" s="21"/>
    </row>
    <row r="86" spans="1:11" ht="12.75" customHeight="1" x14ac:dyDescent="0.2">
      <c r="A86" s="20"/>
      <c r="B86" s="21"/>
      <c r="C86" s="21"/>
      <c r="D86" s="21"/>
      <c r="E86" s="21"/>
      <c r="F86" s="21"/>
      <c r="G86" s="21"/>
      <c r="H86" s="21"/>
      <c r="I86" s="21"/>
      <c r="J86" s="21"/>
      <c r="K86" s="21"/>
    </row>
    <row r="87" spans="1:11" ht="12.75" customHeight="1" x14ac:dyDescent="0.2">
      <c r="A87" s="20"/>
      <c r="B87" s="20"/>
      <c r="C87" s="20"/>
      <c r="D87" s="20"/>
      <c r="E87" s="20"/>
      <c r="F87" s="20"/>
      <c r="G87" s="20"/>
      <c r="H87" s="20"/>
      <c r="I87" s="20"/>
      <c r="J87" s="20"/>
      <c r="K87" s="20"/>
    </row>
    <row r="88" spans="1:11" ht="12.75" customHeight="1" x14ac:dyDescent="0.2">
      <c r="A88" s="20"/>
      <c r="B88" s="20"/>
      <c r="C88" s="20"/>
      <c r="D88" s="20"/>
      <c r="E88" s="20"/>
      <c r="F88" s="20"/>
      <c r="G88" s="20"/>
      <c r="H88" s="20"/>
      <c r="I88" s="20"/>
      <c r="J88" s="20"/>
      <c r="K88" s="20"/>
    </row>
    <row r="89" spans="1:11" ht="12.75" customHeight="1" x14ac:dyDescent="0.2">
      <c r="A89" s="20"/>
      <c r="B89" s="20"/>
      <c r="C89" s="20"/>
      <c r="D89" s="20"/>
      <c r="E89" s="20"/>
      <c r="F89" s="20"/>
      <c r="G89" s="20"/>
      <c r="H89" s="20"/>
      <c r="I89" s="20"/>
      <c r="J89" s="20"/>
      <c r="K89" s="20"/>
    </row>
    <row r="90" spans="1:11" ht="12.75" customHeight="1" x14ac:dyDescent="0.2">
      <c r="A90" s="20"/>
      <c r="B90" s="20"/>
      <c r="C90" s="20"/>
      <c r="D90" s="20"/>
      <c r="E90" s="20"/>
      <c r="F90" s="20"/>
      <c r="G90" s="20"/>
      <c r="H90" s="20"/>
      <c r="I90" s="20"/>
      <c r="J90" s="20"/>
      <c r="K90" s="20"/>
    </row>
    <row r="91" spans="1:11" ht="12.75" customHeight="1" x14ac:dyDescent="0.2">
      <c r="A91" s="20"/>
      <c r="B91" s="20"/>
      <c r="C91" s="20"/>
      <c r="D91" s="20"/>
      <c r="E91" s="20"/>
      <c r="F91" s="20"/>
      <c r="G91" s="20"/>
      <c r="H91" s="20"/>
      <c r="I91" s="20"/>
      <c r="J91" s="20"/>
      <c r="K91" s="20"/>
    </row>
    <row r="92" spans="1:11" ht="12.75" customHeight="1" x14ac:dyDescent="0.2">
      <c r="A92" s="20"/>
      <c r="B92" s="20"/>
      <c r="C92" s="20"/>
      <c r="D92" s="20"/>
      <c r="E92" s="20"/>
      <c r="F92" s="20"/>
      <c r="G92" s="20"/>
      <c r="H92" s="20"/>
      <c r="I92" s="20"/>
      <c r="J92" s="20"/>
      <c r="K92" s="20"/>
    </row>
    <row r="93" spans="1:11" ht="12.75" customHeight="1" x14ac:dyDescent="0.2">
      <c r="A93" s="20"/>
      <c r="B93" s="20"/>
      <c r="C93" s="20"/>
      <c r="D93" s="20"/>
      <c r="E93" s="20"/>
      <c r="F93" s="20"/>
      <c r="G93" s="20"/>
      <c r="H93" s="20"/>
      <c r="I93" s="20"/>
      <c r="J93" s="20"/>
      <c r="K93" s="20"/>
    </row>
    <row r="94" spans="1:11" ht="12.75" customHeight="1" x14ac:dyDescent="0.2">
      <c r="A94" s="20"/>
    </row>
  </sheetData>
  <mergeCells count="13">
    <mergeCell ref="B8:M8"/>
    <mergeCell ref="B9:M9"/>
    <mergeCell ref="B11:E11"/>
    <mergeCell ref="F11:I11"/>
    <mergeCell ref="B10:E10"/>
    <mergeCell ref="F10:I10"/>
    <mergeCell ref="J11:M11"/>
    <mergeCell ref="J10:M10"/>
    <mergeCell ref="A1:M1"/>
    <mergeCell ref="A2:M2"/>
    <mergeCell ref="A3:M3"/>
    <mergeCell ref="A5:M5"/>
    <mergeCell ref="A6:M6"/>
  </mergeCells>
  <printOptions horizontalCentered="1"/>
  <pageMargins left="0.74803149606299213" right="0.74803149606299213" top="0.98425196850393704" bottom="0.98425196850393704" header="0.31496062992125984" footer="0.31496062992125984"/>
  <pageSetup scale="6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9 DET</vt:lpstr>
      <vt:lpstr>'Cuadro 9 DET'!Área_de_impresión</vt:lpstr>
      <vt:lpstr>'Cuadro 9 DET'!Títulos_a_imprimir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Dalys Liao de Pardo</cp:lastModifiedBy>
  <cp:lastPrinted>2020-03-03T19:06:10Z</cp:lastPrinted>
  <dcterms:created xsi:type="dcterms:W3CDTF">2018-11-21T20:09:16Z</dcterms:created>
  <dcterms:modified xsi:type="dcterms:W3CDTF">2020-03-03T19:06:18Z</dcterms:modified>
</cp:coreProperties>
</file>